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<sst xmlns="http://schemas.openxmlformats.org/spreadsheetml/2006/main" count="89" uniqueCount="42">
  <si>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SOCIETA' ALFA (SCISSA)</t>
  </si>
  <si>
    <t>Macchinari</t>
  </si>
  <si>
    <t>Capitale sociale</t>
  </si>
  <si>
    <t>AZIONI</t>
  </si>
  <si>
    <t>Attrezzature</t>
  </si>
  <si>
    <t>Riserve</t>
  </si>
  <si>
    <t>Partecipazioni</t>
  </si>
  <si>
    <t>Fornitori</t>
  </si>
  <si>
    <t>COMPAGINE SOCIALE</t>
  </si>
  <si>
    <t>Rimanenze</t>
  </si>
  <si>
    <t>Fdo amm macchinari</t>
  </si>
  <si>
    <t>Bianchi</t>
  </si>
  <si>
    <t>Clienti</t>
  </si>
  <si>
    <t>Fdo amm attrezzature</t>
  </si>
  <si>
    <t>Rossi</t>
  </si>
  <si>
    <t>Banca</t>
  </si>
  <si>
    <t>TFR</t>
  </si>
  <si>
    <t>TOTALE</t>
  </si>
  <si>
    <t>RAMO DI ALFA DA SCINDERE</t>
  </si>
  <si>
    <t>VALORE CONTABILE</t>
  </si>
  <si>
    <t>VALORE ECONOMICO RAMO</t>
  </si>
  <si>
    <t>SOCIETA' BETA (BENEFICIARIA)</t>
  </si>
  <si>
    <t>VALORE ECONOMICO BETA</t>
  </si>
  <si>
    <t>AZIONI DI ALFA DA ANNULLARE</t>
  </si>
  <si>
    <t>VALORE ECONOMICO BENEFICIARIA</t>
  </si>
  <si>
    <t>AZIONI BENEFICIARIA</t>
  </si>
  <si>
    <t>VALORE ECONOMICO DI UNA AZIONE DA ANNULLARE</t>
  </si>
  <si>
    <t>VALORE ECONOMICO DI UNA AZIONE DELLA BENEFICIARIA</t>
  </si>
  <si>
    <t>RAPPORTO DI CAMBIO</t>
  </si>
  <si>
    <t>AUMENTO DI CAPITALE SOCIALE BENEFICIARIA</t>
  </si>
  <si>
    <t>AUMENTO CS-VALORE CONTABILE RAMO</t>
  </si>
  <si>
    <t>NEGATIVO</t>
  </si>
  <si>
    <t>AVANZO</t>
  </si>
  <si>
    <t>POSITIVO</t>
  </si>
  <si>
    <t>DISAVANZO</t>
  </si>
  <si>
    <t>SCRITTURE CONTABILI BENEFICIARIA</t>
  </si>
  <si>
    <t>Socio Rossi c/sottoscrizione</t>
  </si>
  <si>
    <t>Socio Bianchi c/sottoscrizione</t>
  </si>
  <si>
    <t>società ALFA c/scissione</t>
  </si>
  <si>
    <t>Avanzo di scissione</t>
  </si>
  <si>
    <t>SCRITTURE CONTABILI SCISSA</t>
  </si>
  <si>
    <t>Società BETA c/scissione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</si>
</sst>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#,##0.0000"/>
  </numFmts>
  <fonts count="3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76"/>
  <sheetViews>
    <sheetView tabSelected="1" workbookViewId="0" topLeftCell="A1">
      <selection activeCell="E78" sqref="E78"/>
    </sheetView>
  </sheetViews>
  <sheetFormatPr defaultColWidth="17.140625" defaultRowHeight="24" customHeight="1"/>
  <cols>
    <col min="1" max="1" width="17.140625" style="1" customWidth="1"/>
    <col min="2" max="2" width="24.8515625" style="1" customWidth="1"/>
    <col min="3" max="3" width="17.140625" style="1" customWidth="1"/>
    <col min="4" max="4" width="51.8515625" style="1" customWidth="1"/>
    <col min="5" max="6" width="17.140625" style="1" customWidth="1"/>
    <col min="7" max="7" width="17.140625" style="2" customWidth="1"/>
    <col min="8" max="16384" width="17.140625" style="1" customWidth="1"/>
  </cols>
  <sheetData>
    <row r="2" spans="2:5" ht="24" customHeight="1">
      <c r="B2" s="3" t="s">
        <v>0</v>
      </c>
      <c r="C2" s="3"/>
      <c r="D2" s="3"/>
      <c r="E2" s="3"/>
    </row>
    <row r="3" spans="2:7" ht="24" customHeight="1">
      <c r="B3" s="1" t="s">
        <v>1</v>
      </c>
      <c r="C3" s="2">
        <v>20000</v>
      </c>
      <c r="D3" s="1" t="s">
        <v>2</v>
      </c>
      <c r="E3" s="2">
        <v>15000</v>
      </c>
      <c r="F3" s="3" t="s">
        <v>3</v>
      </c>
      <c r="G3" s="4">
        <v>7500</v>
      </c>
    </row>
    <row r="4" spans="2:5" ht="24" customHeight="1">
      <c r="B4" s="1" t="s">
        <v>4</v>
      </c>
      <c r="C4" s="2">
        <v>15000</v>
      </c>
      <c r="D4" s="1" t="s">
        <v>5</v>
      </c>
      <c r="E4" s="2">
        <v>5700</v>
      </c>
    </row>
    <row r="5" spans="2:6" s="1" customFormat="1" ht="24" customHeight="1">
      <c r="B5" s="1" t="s">
        <v>6</v>
      </c>
      <c r="C5" s="2">
        <v>3000</v>
      </c>
      <c r="D5" s="1" t="s">
        <v>7</v>
      </c>
      <c r="E5" s="2">
        <v>3000</v>
      </c>
      <c r="F5" s="1" t="s">
        <v>8</v>
      </c>
    </row>
    <row r="6" spans="2:8" ht="24" customHeight="1">
      <c r="B6" s="1" t="s">
        <v>9</v>
      </c>
      <c r="C6" s="2">
        <v>3000</v>
      </c>
      <c r="D6" s="1" t="s">
        <v>10</v>
      </c>
      <c r="E6" s="2">
        <v>8000</v>
      </c>
      <c r="F6" s="1" t="s">
        <v>11</v>
      </c>
      <c r="G6" s="2">
        <v>9000</v>
      </c>
      <c r="H6" s="5">
        <f>9000/15000</f>
        <v>0.6</v>
      </c>
    </row>
    <row r="7" spans="2:8" ht="24" customHeight="1">
      <c r="B7" s="1" t="s">
        <v>12</v>
      </c>
      <c r="C7" s="2">
        <v>2000</v>
      </c>
      <c r="D7" s="1" t="s">
        <v>13</v>
      </c>
      <c r="E7" s="2">
        <v>10000</v>
      </c>
      <c r="F7" s="1" t="s">
        <v>14</v>
      </c>
      <c r="G7" s="2">
        <v>6000</v>
      </c>
      <c r="H7" s="5">
        <f>6000/15000</f>
        <v>0.4</v>
      </c>
    </row>
    <row r="8" spans="2:8" ht="24" customHeight="1">
      <c r="B8" s="1" t="s">
        <v>15</v>
      </c>
      <c r="C8" s="2">
        <v>700</v>
      </c>
      <c r="D8" s="1" t="s">
        <v>16</v>
      </c>
      <c r="E8" s="2">
        <v>2000</v>
      </c>
      <c r="F8" s="1" t="s">
        <v>17</v>
      </c>
      <c r="G8" s="2">
        <v>15000</v>
      </c>
      <c r="H8" s="5">
        <v>1</v>
      </c>
    </row>
    <row r="9" spans="2:5" ht="24" customHeight="1">
      <c r="B9" s="1" t="s">
        <v>17</v>
      </c>
      <c r="C9" s="4">
        <f>SUM(C3:C8)</f>
        <v>43700</v>
      </c>
      <c r="D9" s="1" t="s">
        <v>17</v>
      </c>
      <c r="E9" s="4">
        <f>SUM(E3:E8)</f>
        <v>43700</v>
      </c>
    </row>
    <row r="10" spans="2:5" ht="24" customHeight="1">
      <c r="B10" s="3" t="s">
        <v>18</v>
      </c>
      <c r="C10" s="3"/>
      <c r="D10" s="3"/>
      <c r="E10" s="3"/>
    </row>
    <row r="11" spans="2:6" ht="24" customHeight="1">
      <c r="B11" s="1" t="s">
        <v>1</v>
      </c>
      <c r="C11" s="2">
        <v>10000</v>
      </c>
      <c r="D11" s="1" t="s">
        <v>10</v>
      </c>
      <c r="E11" s="2">
        <v>4000</v>
      </c>
      <c r="F11" s="6"/>
    </row>
    <row r="12" spans="2:5" ht="24" customHeight="1">
      <c r="B12" s="1" t="s">
        <v>4</v>
      </c>
      <c r="C12" s="2">
        <v>5000</v>
      </c>
      <c r="D12" s="1" t="s">
        <v>13</v>
      </c>
      <c r="E12" s="2">
        <v>3000</v>
      </c>
    </row>
    <row r="13" spans="2:5" ht="24" customHeight="1">
      <c r="B13" s="1" t="s">
        <v>12</v>
      </c>
      <c r="C13" s="2">
        <v>200</v>
      </c>
      <c r="D13" s="1" t="s">
        <v>16</v>
      </c>
      <c r="E13" s="2">
        <v>1000</v>
      </c>
    </row>
    <row r="14" spans="2:5" ht="24" customHeight="1">
      <c r="B14" s="1" t="s">
        <v>17</v>
      </c>
      <c r="C14" s="4">
        <f>SUM(C11:C13)</f>
        <v>15200</v>
      </c>
      <c r="D14" s="1" t="s">
        <v>17</v>
      </c>
      <c r="E14" s="4">
        <f>SUM(E11:E13)</f>
        <v>8000</v>
      </c>
    </row>
    <row r="15" spans="4:5" ht="24" customHeight="1">
      <c r="D15" s="1" t="s">
        <v>19</v>
      </c>
      <c r="E15" s="4">
        <f>C14-E14</f>
        <v>7200</v>
      </c>
    </row>
    <row r="16" spans="4:5" ht="24" customHeight="1">
      <c r="D16" s="1" t="s">
        <v>20</v>
      </c>
      <c r="E16" s="4">
        <v>9000</v>
      </c>
    </row>
    <row r="17" ht="24" customHeight="1">
      <c r="E17" s="2"/>
    </row>
    <row r="18" spans="2:5" ht="24" customHeight="1">
      <c r="B18" s="3" t="s">
        <v>21</v>
      </c>
      <c r="C18" s="3"/>
      <c r="D18" s="3"/>
      <c r="E18" s="3"/>
    </row>
    <row r="19" spans="2:7" ht="24" customHeight="1">
      <c r="B19" s="1" t="s">
        <v>1</v>
      </c>
      <c r="C19" s="2">
        <v>10000</v>
      </c>
      <c r="D19" s="1" t="s">
        <v>2</v>
      </c>
      <c r="E19" s="2">
        <v>10000</v>
      </c>
      <c r="F19" s="3" t="s">
        <v>3</v>
      </c>
      <c r="G19" s="4">
        <v>2000</v>
      </c>
    </row>
    <row r="20" spans="2:5" ht="24" customHeight="1">
      <c r="B20" s="1" t="s">
        <v>4</v>
      </c>
      <c r="C20" s="2">
        <v>4000</v>
      </c>
      <c r="D20" s="1" t="s">
        <v>5</v>
      </c>
      <c r="E20" s="2">
        <v>3000</v>
      </c>
    </row>
    <row r="21" spans="3:5" ht="24" customHeight="1">
      <c r="C21" s="2"/>
      <c r="D21" s="1" t="s">
        <v>7</v>
      </c>
      <c r="E21" s="2">
        <v>1500</v>
      </c>
    </row>
    <row r="22" spans="2:5" ht="24" customHeight="1">
      <c r="B22" s="1" t="s">
        <v>9</v>
      </c>
      <c r="C22" s="2">
        <v>1500</v>
      </c>
      <c r="D22" s="1" t="s">
        <v>10</v>
      </c>
      <c r="E22" s="2">
        <v>2000</v>
      </c>
    </row>
    <row r="23" spans="2:5" ht="24" customHeight="1">
      <c r="B23" s="1" t="s">
        <v>12</v>
      </c>
      <c r="C23" s="2">
        <v>1000</v>
      </c>
      <c r="D23" s="1" t="s">
        <v>13</v>
      </c>
      <c r="E23" s="2">
        <v>500</v>
      </c>
    </row>
    <row r="24" spans="2:5" ht="24" customHeight="1">
      <c r="B24" s="1" t="s">
        <v>15</v>
      </c>
      <c r="C24" s="2">
        <v>1000</v>
      </c>
      <c r="D24" s="1" t="s">
        <v>16</v>
      </c>
      <c r="E24" s="2">
        <v>500</v>
      </c>
    </row>
    <row r="25" spans="2:5" ht="24" customHeight="1">
      <c r="B25" s="1" t="s">
        <v>17</v>
      </c>
      <c r="C25" s="4">
        <f>SUM(C19:C24)</f>
        <v>17500</v>
      </c>
      <c r="D25" s="1" t="s">
        <v>17</v>
      </c>
      <c r="E25" s="4">
        <f>SUM(E19:E24)</f>
        <v>17500</v>
      </c>
    </row>
    <row r="26" spans="4:5" ht="24" customHeight="1">
      <c r="D26" s="1" t="s">
        <v>22</v>
      </c>
      <c r="E26" s="2">
        <v>20000</v>
      </c>
    </row>
    <row r="27" ht="24" customHeight="1">
      <c r="E27" s="2"/>
    </row>
    <row r="28" ht="24" customHeight="1">
      <c r="E28" s="2"/>
    </row>
    <row r="29" spans="4:5" ht="24" customHeight="1">
      <c r="D29" s="1" t="s">
        <v>20</v>
      </c>
      <c r="E29" s="2">
        <v>9000</v>
      </c>
    </row>
    <row r="30" spans="4:5" ht="24" customHeight="1">
      <c r="D30" s="1" t="s">
        <v>23</v>
      </c>
      <c r="E30" s="2">
        <f>7200/2</f>
        <v>3600</v>
      </c>
    </row>
    <row r="31" spans="4:5" ht="24" customHeight="1">
      <c r="D31" s="1" t="s">
        <v>24</v>
      </c>
      <c r="E31" s="2">
        <v>20000</v>
      </c>
    </row>
    <row r="32" spans="4:5" ht="24" customHeight="1">
      <c r="D32" s="1" t="s">
        <v>25</v>
      </c>
      <c r="E32" s="2">
        <v>2000</v>
      </c>
    </row>
    <row r="33" ht="24" customHeight="1">
      <c r="E33" s="2"/>
    </row>
    <row r="34" spans="2:5" ht="24" customHeight="1">
      <c r="B34" s="1" t="s">
        <v>26</v>
      </c>
      <c r="E34" s="2">
        <f>9000/3600</f>
        <v>2.5</v>
      </c>
    </row>
    <row r="35" spans="2:5" ht="24" customHeight="1">
      <c r="B35" s="1" t="s">
        <v>27</v>
      </c>
      <c r="E35" s="2">
        <f>20000/2000</f>
        <v>10</v>
      </c>
    </row>
    <row r="36" spans="2:5" ht="24" customHeight="1">
      <c r="B36" s="1" t="s">
        <v>28</v>
      </c>
      <c r="E36" s="2">
        <f>E34/E35</f>
        <v>0.25</v>
      </c>
    </row>
    <row r="37" ht="24" customHeight="1">
      <c r="E37" s="2"/>
    </row>
    <row r="38" spans="2:5" ht="24" customHeight="1">
      <c r="B38" s="1" t="s">
        <v>29</v>
      </c>
      <c r="E38" s="2">
        <f>0.25*3600*5</f>
        <v>4500</v>
      </c>
    </row>
    <row r="39" spans="2:7" ht="24" customHeight="1">
      <c r="B39" s="1" t="s">
        <v>30</v>
      </c>
      <c r="E39" s="2">
        <f>4500-7200</f>
        <v>-2700</v>
      </c>
      <c r="F39" s="1" t="s">
        <v>31</v>
      </c>
      <c r="G39" s="2" t="s">
        <v>32</v>
      </c>
    </row>
    <row r="40" spans="5:7" ht="24" customHeight="1">
      <c r="E40" s="2"/>
      <c r="F40" s="1" t="s">
        <v>33</v>
      </c>
      <c r="G40" s="2" t="s">
        <v>34</v>
      </c>
    </row>
    <row r="41" ht="24" customHeight="1">
      <c r="E41" s="2"/>
    </row>
    <row r="42" spans="4:6" ht="24" customHeight="1">
      <c r="D42" s="3" t="s">
        <v>35</v>
      </c>
      <c r="E42" s="3"/>
      <c r="F42" s="3"/>
    </row>
    <row r="43" spans="5:6" ht="24" customHeight="1">
      <c r="E43" s="2"/>
      <c r="F43" s="2"/>
    </row>
    <row r="44" spans="4:6" ht="24" customHeight="1">
      <c r="D44" s="1" t="s">
        <v>36</v>
      </c>
      <c r="E44" s="2">
        <f>4500*0.6</f>
        <v>2700.0000000000005</v>
      </c>
      <c r="F44" s="2"/>
    </row>
    <row r="45" spans="4:6" ht="24" customHeight="1">
      <c r="D45" s="1" t="s">
        <v>37</v>
      </c>
      <c r="E45" s="2">
        <f>4500*0.4</f>
        <v>1800</v>
      </c>
      <c r="F45" s="2"/>
    </row>
    <row r="46" spans="4:6" ht="24" customHeight="1">
      <c r="D46" s="1" t="s">
        <v>2</v>
      </c>
      <c r="E46" s="2"/>
      <c r="F46" s="2">
        <v>4500</v>
      </c>
    </row>
    <row r="47" spans="5:6" ht="24" customHeight="1">
      <c r="E47" s="2"/>
      <c r="F47" s="2"/>
    </row>
    <row r="48" spans="4:6" ht="24" customHeight="1">
      <c r="D48" s="1" t="s">
        <v>1</v>
      </c>
      <c r="E48" s="2">
        <v>10000</v>
      </c>
      <c r="F48" s="2"/>
    </row>
    <row r="49" spans="4:6" ht="24" customHeight="1">
      <c r="D49" s="1" t="s">
        <v>4</v>
      </c>
      <c r="E49" s="2">
        <v>5000</v>
      </c>
      <c r="F49" s="2"/>
    </row>
    <row r="50" spans="4:6" ht="24" customHeight="1">
      <c r="D50" s="1" t="s">
        <v>12</v>
      </c>
      <c r="E50" s="2">
        <v>200</v>
      </c>
      <c r="F50" s="2"/>
    </row>
    <row r="51" spans="4:6" ht="24" customHeight="1">
      <c r="D51" s="1" t="s">
        <v>10</v>
      </c>
      <c r="E51"/>
      <c r="F51" s="2">
        <v>4000</v>
      </c>
    </row>
    <row r="52" spans="4:6" ht="24" customHeight="1">
      <c r="D52" s="1" t="s">
        <v>13</v>
      </c>
      <c r="E52"/>
      <c r="F52" s="2">
        <v>3000</v>
      </c>
    </row>
    <row r="53" spans="4:6" ht="24" customHeight="1">
      <c r="D53" s="1" t="s">
        <v>16</v>
      </c>
      <c r="E53"/>
      <c r="F53" s="2">
        <v>1000</v>
      </c>
    </row>
    <row r="54" spans="4:6" ht="24" customHeight="1">
      <c r="D54" s="1" t="s">
        <v>38</v>
      </c>
      <c r="E54" s="2"/>
      <c r="F54" s="1">
        <f>15200-8000</f>
        <v>7200</v>
      </c>
    </row>
    <row r="55" ht="24" customHeight="1">
      <c r="E55" s="2"/>
    </row>
    <row r="56" spans="4:6" ht="24" customHeight="1">
      <c r="D56" s="1" t="s">
        <v>38</v>
      </c>
      <c r="E56" s="2">
        <v>7200</v>
      </c>
      <c r="F56" s="2"/>
    </row>
    <row r="57" spans="4:6" ht="24" customHeight="1">
      <c r="D57" s="1" t="s">
        <v>39</v>
      </c>
      <c r="E57" s="2"/>
      <c r="F57" s="2">
        <v>2700</v>
      </c>
    </row>
    <row r="58" spans="4:6" ht="24" customHeight="1">
      <c r="D58" s="1" t="s">
        <v>36</v>
      </c>
      <c r="E58" s="2"/>
      <c r="F58" s="2">
        <f>4500*0.6</f>
        <v>2700.0000000000005</v>
      </c>
    </row>
    <row r="59" spans="4:6" ht="24" customHeight="1">
      <c r="D59" s="1" t="s">
        <v>37</v>
      </c>
      <c r="E59" s="2"/>
      <c r="F59" s="2">
        <f>4500*0.4</f>
        <v>1800</v>
      </c>
    </row>
    <row r="61" spans="4:6" ht="24" customHeight="1">
      <c r="D61" s="3" t="s">
        <v>40</v>
      </c>
      <c r="E61" s="3"/>
      <c r="F61" s="3"/>
    </row>
    <row r="63" spans="4:5" ht="24" customHeight="1">
      <c r="D63" s="1" t="s">
        <v>10</v>
      </c>
      <c r="E63" s="2">
        <v>4000</v>
      </c>
    </row>
    <row r="64" spans="4:5" ht="24" customHeight="1">
      <c r="D64" s="1" t="s">
        <v>13</v>
      </c>
      <c r="E64" s="2">
        <v>3000</v>
      </c>
    </row>
    <row r="65" spans="4:5" ht="24" customHeight="1">
      <c r="D65" s="1" t="s">
        <v>16</v>
      </c>
      <c r="E65" s="2">
        <v>1000</v>
      </c>
    </row>
    <row r="66" spans="4:6" ht="24" customHeight="1">
      <c r="D66" s="1" t="s">
        <v>1</v>
      </c>
      <c r="E66"/>
      <c r="F66" s="2">
        <v>10000</v>
      </c>
    </row>
    <row r="67" spans="4:6" ht="24" customHeight="1">
      <c r="D67" s="1" t="s">
        <v>4</v>
      </c>
      <c r="E67"/>
      <c r="F67" s="2">
        <v>5000</v>
      </c>
    </row>
    <row r="68" spans="4:6" ht="24" customHeight="1">
      <c r="D68" s="1" t="s">
        <v>12</v>
      </c>
      <c r="E68"/>
      <c r="F68" s="2">
        <v>200</v>
      </c>
    </row>
    <row r="69" spans="4:6" ht="24" customHeight="1">
      <c r="D69" s="1" t="s">
        <v>41</v>
      </c>
      <c r="F69" s="2">
        <f>15200-8000</f>
        <v>7200</v>
      </c>
    </row>
    <row r="70" spans="4:6" ht="24" customHeight="1">
      <c r="D70" s="1" t="s">
        <v>41</v>
      </c>
      <c r="E70" s="2">
        <v>7200</v>
      </c>
      <c r="F70" s="2"/>
    </row>
    <row r="71" spans="4:6" ht="24" customHeight="1">
      <c r="D71" s="1" t="s">
        <v>2</v>
      </c>
      <c r="E71" s="2"/>
      <c r="F71" s="2">
        <v>7200</v>
      </c>
    </row>
    <row r="73" ht="24" customHeight="1">
      <c r="D73" s="1" t="s">
        <v>8</v>
      </c>
    </row>
    <row r="74" spans="4:6" ht="24" customHeight="1">
      <c r="D74" s="1" t="s">
        <v>11</v>
      </c>
      <c r="E74" s="2">
        <f>7800*0.6</f>
        <v>4680.000000000001</v>
      </c>
      <c r="F74" s="5">
        <f>9000/15000</f>
        <v>0.6</v>
      </c>
    </row>
    <row r="75" spans="4:6" ht="24" customHeight="1">
      <c r="D75" s="1" t="s">
        <v>14</v>
      </c>
      <c r="E75" s="2">
        <f>7800*0.4</f>
        <v>3120</v>
      </c>
      <c r="F75" s="5">
        <f>6000/15000</f>
        <v>0.4</v>
      </c>
    </row>
    <row r="76" spans="4:6" ht="24" customHeight="1">
      <c r="D76" s="1" t="s">
        <v>17</v>
      </c>
      <c r="E76" s="2">
        <f>15000-7200</f>
        <v>7800</v>
      </c>
      <c r="F76" s="5">
        <v>1</v>
      </c>
    </row>
  </sheetData>
  <sheetProtection selectLockedCells="1" selectUnlockedCells="1"/>
  <mergeCells count="12">
    <mergeCell ref="B2:E2"/>
    <mergeCell ref="F5:H5"/>
    <mergeCell ref="B10:E10"/>
    <mergeCell ref="B18:E18"/>
    <mergeCell ref="B34:D34"/>
    <mergeCell ref="B35:D35"/>
    <mergeCell ref="B36:D36"/>
    <mergeCell ref="B38:D38"/>
    <mergeCell ref="B39:D39"/>
    <mergeCell ref="D42:F42"/>
    <mergeCell ref="D61:F61"/>
    <mergeCell ref="D73:F7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Massimiliano Cocheo</cp:lastModifiedBy>
  <dcterms:created xsi:type="dcterms:W3CDTF">2009-04-16T09:32:48Z</dcterms:created>
  <dcterms:modified xsi:type="dcterms:W3CDTF">2018-05-28T19:23:49Z</dcterms:modified>
  <cp:category/>
  <cp:version/>
  <cp:contentType/>
  <cp:contentStatus/>
  <cp:revision>8</cp:revision>
</cp:coreProperties>
</file>